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<sst xmlns="http://schemas.openxmlformats.org/spreadsheetml/2006/main" count="194" uniqueCount="143">
  <si>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</si>
  <si>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</si>
  <si>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</si>
  <si>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</si>
  <si>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</si>
  <si>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</si>
  <si>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</si>
  <si>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</si>
  <si>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</si>
  <si>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</si>
  <si>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</si>
  <si>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</si>
  <si>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</si>
  <si>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</si>
  <si>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</si>
  <si>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</si>
  <si>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</si>
  <si>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</si>
  <si>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</si>
  <si>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</si>
  <si>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</si>
  <si>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</si>
  <si>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 материальных и нематериальных активов</t>
  </si>
  <si>
    <t>ИТОГО неналоговые доходы</t>
  </si>
  <si>
    <t>000 2 00 00000 00 0000 000</t>
  </si>
  <si>
    <t>Безвозмездные поступления</t>
  </si>
  <si>
    <t>000 2 02 00000 00 0000 000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</si>
  <si>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</si>
  <si>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</si>
  <si>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</si>
  <si>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</si>
  <si>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</si>
  <si>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</si>
  <si>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</si>
  <si>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</si>
  <si>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</si>
  <si>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</si>
  <si>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</si>
  <si>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</si>
  <si>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</si>
  <si>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</si>
  <si>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</si>
  <si>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</si>
  <si>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</si>
  <si>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</si>
  <si>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</si>
  <si>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</si>
  <si>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</si>
  <si>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</si>
  <si>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</si>
  <si>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</si>
  <si>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</si>
  <si>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</si>
  <si>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</si>
  <si>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</si>
  <si>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</si>
  <si>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</si>
  <si>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</si>
  <si>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</si>
  <si>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</si>
  <si>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</si>
  <si>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</si>
  <si>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</si>
  <si>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</si>
  <si>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</si>
  <si>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</si>
  <si>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</si>
  <si>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</si>
  <si>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</si>
  <si>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</si>
  <si>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</si>
  <si>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</si>
  <si>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</si>
  <si>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</si>
  <si>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</si>
  <si>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000 1 14 01000 00 0000 410</t>
  </si>
  <si>
    <t>Доходы от продажи квартир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</si>
  <si>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</si>
  <si>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</si>
  <si>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</si>
  <si>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</si>
  <si>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500</t>
  </si>
  <si>
    <t xml:space="preserve">Другие вопросы в области национальной экономики </t>
  </si>
  <si>
    <t>12</t>
  </si>
  <si>
    <t>Коммунальное хозяйство</t>
  </si>
  <si>
    <t>Мероприятия в области коммунального хозяйства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</si>
  <si>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</si>
  <si>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</si>
  <si>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</si>
  <si>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</si>
  <si>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 xml:space="preserve">  Приложение № 2 </t>
  </si>
  <si>
    <t>000 1 14 06014 00 0000 430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</si>
  <si>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</si>
  <si>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 от других бюджетов бюджетной системы Российской Федерации</t>
  </si>
  <si>
    <t>11</t>
  </si>
  <si>
    <t xml:space="preserve">          МО "Бугровское сельское поселение"</t>
  </si>
  <si>
    <t>Транспортный налог</t>
  </si>
  <si>
    <t>000 2 02 03015 00 0000 151</t>
  </si>
  <si>
    <t>Безвозмездные поступления от  бюджетов  других уровней (субсидии ВУС)</t>
  </si>
  <si>
    <t>Межбюджетные трасферты</t>
  </si>
  <si>
    <t>МО "Бугровское сельское поселение"</t>
  </si>
  <si>
    <t>Национальная оборона</t>
  </si>
  <si>
    <t>Мобилизационная и вневойсковая подготовка</t>
  </si>
  <si>
    <t>Топливно-энергетический комплекс</t>
  </si>
  <si>
    <t>Образование</t>
  </si>
  <si>
    <t>Молодежная политика и оздоровление детей</t>
  </si>
  <si>
    <t>Здравоохранение,физическая культура и спорт</t>
  </si>
  <si>
    <t>МО "Бугровское сельское поселение</t>
  </si>
  <si>
    <t>000 111 05030 00 0000 120</t>
  </si>
  <si>
    <t xml:space="preserve">доходы от сдачи в аренду имущества,находящегося в опер.управ. </t>
  </si>
  <si>
    <t>000 207005000000000180.</t>
  </si>
  <si>
    <t>Прочие безвозмездные поступления</t>
  </si>
  <si>
    <t>Исполнение бюджета  по основным доходным источникам  за 1 квартал 2011 года</t>
  </si>
  <si>
    <t>Уточненный план 2011 года</t>
  </si>
  <si>
    <t>000 2 02 02077100000151.</t>
  </si>
  <si>
    <t>13</t>
  </si>
  <si>
    <t>Культура и кинемотография</t>
  </si>
  <si>
    <t>Другие учреждения культуры</t>
  </si>
  <si>
    <t>08.</t>
  </si>
  <si>
    <t xml:space="preserve">Дефицит (-), профицит (+) бюджета </t>
  </si>
  <si>
    <t>000 117 01050 100000 180</t>
  </si>
  <si>
    <t>000 117 05050 100000  180</t>
  </si>
  <si>
    <t>000 113 03050 10 0000 130</t>
  </si>
  <si>
    <t>Прочие доходы от оказания платных услуг получателями срнедств бюджетов поселений и компенсации затрат бюджетов поселений</t>
  </si>
  <si>
    <t>000111 07015 10 0000 100.</t>
  </si>
  <si>
    <t>Доходы от перечисления части прибыли,оставшейся после уплаты налогов т тных обязательных платежей муниципальных унитарных предприятий,созданных поселениями</t>
  </si>
  <si>
    <t>Физическая культура и спорт</t>
  </si>
  <si>
    <t>Исполнено за  2011 год</t>
  </si>
  <si>
    <t>Задолженность и перер.по отм.налогам</t>
  </si>
  <si>
    <t>000 000 0 0000 00 0000 110</t>
  </si>
  <si>
    <t xml:space="preserve">   </t>
  </si>
  <si>
    <t>Исполнение бюджета  по расходам за 2011 год по разделам, подразделам</t>
  </si>
  <si>
    <t>Источники внутреннего финансирования дефицита бюджета МО за 2011 года</t>
  </si>
  <si>
    <t>Исполнено за 2011 год</t>
  </si>
  <si>
    <t xml:space="preserve">  к  Решению  совета депутатов </t>
  </si>
  <si>
    <t xml:space="preserve">  к Решению Совета депутатов</t>
  </si>
  <si>
    <t xml:space="preserve">          от «15 »  февраля 2012 г. </t>
  </si>
  <si>
    <t>Доходы   2012 года</t>
  </si>
  <si>
    <t>000 1 06 040000 20000110</t>
  </si>
  <si>
    <t xml:space="preserve">  Приложение № 4</t>
  </si>
  <si>
    <t xml:space="preserve">  от « 15   февраля  2012 г. № 6</t>
  </si>
  <si>
    <t xml:space="preserve">  от «15 » февраля  2012 г. №6</t>
  </si>
  <si>
    <t xml:space="preserve">          к решению Совета депутатов №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</si>
</sst>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3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justify"/>
    </xf>
    <xf numFmtId="0" fontId="6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8" fontId="0" fillId="0" borderId="0" xfId="0" applyNumberFormat="1" applyAlignment="1">
      <alignment/>
    </xf>
    <xf numFmtId="0" fontId="2" fillId="0" borderId="11" xfId="0" applyFont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4" fontId="0" fillId="0" borderId="0" xfId="0" applyNumberFormat="1" applyAlignment="1">
      <alignment/>
    </xf>
    <xf numFmtId="169" fontId="6" fillId="0" borderId="10" xfId="0" applyNumberFormat="1" applyFont="1" applyBorder="1" applyAlignment="1">
      <alignment horizontal="center" vertical="top" wrapText="1"/>
    </xf>
    <xf numFmtId="169" fontId="7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9" fontId="1" fillId="0" borderId="12" xfId="0" applyNumberFormat="1" applyFont="1" applyBorder="1" applyAlignment="1">
      <alignment horizontal="center" vertical="top" wrapText="1"/>
    </xf>
    <xf numFmtId="9" fontId="1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vertical="top"/>
    </xf>
    <xf numFmtId="168" fontId="1" fillId="0" borderId="20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9" xfId="0" applyFont="1" applyBorder="1" applyAlignment="1">
      <alignment vertical="top"/>
    </xf>
    <xf numFmtId="0" fontId="19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9" fontId="5" fillId="0" borderId="1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168" fontId="2" fillId="0" borderId="19" xfId="0" applyNumberFormat="1" applyFont="1" applyBorder="1" applyAlignment="1">
      <alignment horizontal="center" vertical="top" wrapText="1"/>
    </xf>
    <xf numFmtId="9" fontId="2" fillId="0" borderId="19" xfId="0" applyNumberFormat="1" applyFont="1" applyBorder="1" applyAlignment="1">
      <alignment horizontal="center" vertical="top" wrapText="1"/>
    </xf>
    <xf numFmtId="168" fontId="5" fillId="0" borderId="2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" fontId="1" fillId="0" borderId="20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justify" vertical="top" wrapText="1"/>
    </xf>
    <xf numFmtId="168" fontId="2" fillId="0" borderId="23" xfId="0" applyNumberFormat="1" applyFont="1" applyBorder="1" applyAlignment="1">
      <alignment horizontal="center" vertical="top" wrapText="1"/>
    </xf>
    <xf numFmtId="9" fontId="2" fillId="0" borderId="2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/>
    </xf>
    <xf numFmtId="0" fontId="20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27.125" style="43" customWidth="1"/>
    <col min="2" max="2" width="37.375" style="0" customWidth="1"/>
    <col min="3" max="3" width="14.125" style="3" customWidth="1"/>
    <col min="4" max="4" width="14.375" style="3" customWidth="1"/>
    <col min="5" max="5" width="12.875" style="6" customWidth="1"/>
  </cols>
  <sheetData>
    <row r="1" ht="27" customHeight="1"/>
    <row r="2" spans="3:6" ht="27.75" customHeight="1">
      <c r="C2" s="4" t="s">
        <v>71</v>
      </c>
      <c r="F2" s="1"/>
    </row>
    <row r="3" spans="3:6" ht="14.25" customHeight="1">
      <c r="C3" s="4" t="s">
        <v>142</v>
      </c>
      <c r="F3" s="1"/>
    </row>
    <row r="4" spans="3:6" ht="12" customHeight="1">
      <c r="C4" s="4" t="s">
        <v>95</v>
      </c>
      <c r="F4" s="1"/>
    </row>
    <row r="5" spans="1:6" ht="18.75" customHeight="1" thickBot="1">
      <c r="A5" s="44"/>
      <c r="B5" s="100"/>
      <c r="C5" s="98" t="s">
        <v>136</v>
      </c>
      <c r="D5" s="40"/>
      <c r="E5" s="41"/>
      <c r="F5" s="118"/>
    </row>
    <row r="6" spans="1:5" ht="13.5" customHeight="1" hidden="1" thickBot="1">
      <c r="A6" s="107"/>
      <c r="B6" s="144" t="s">
        <v>137</v>
      </c>
      <c r="C6" s="145"/>
      <c r="D6" s="145"/>
      <c r="E6" s="146"/>
    </row>
    <row r="7" spans="1:5" ht="31.5" customHeight="1" hidden="1">
      <c r="A7" s="147" t="s">
        <v>112</v>
      </c>
      <c r="B7" s="147"/>
      <c r="C7" s="147"/>
      <c r="D7" s="147"/>
      <c r="E7" s="147"/>
    </row>
    <row r="8" spans="1:5" ht="15.75" customHeight="1" hidden="1" thickBot="1">
      <c r="A8" s="99"/>
      <c r="B8" s="100"/>
      <c r="C8" s="40"/>
      <c r="D8" s="112"/>
      <c r="E8" s="41"/>
    </row>
    <row r="9" spans="1:6" s="2" customFormat="1" ht="57.75" customHeight="1" thickBot="1">
      <c r="A9" s="113" t="s">
        <v>0</v>
      </c>
      <c r="B9" s="114" t="s">
        <v>72</v>
      </c>
      <c r="C9" s="115" t="s">
        <v>113</v>
      </c>
      <c r="D9" s="116" t="s">
        <v>127</v>
      </c>
      <c r="E9" s="117" t="s">
        <v>77</v>
      </c>
      <c r="F9" s="142"/>
    </row>
    <row r="10" spans="1:6" ht="16.5" customHeight="1">
      <c r="A10" s="123" t="s">
        <v>2</v>
      </c>
      <c r="B10" s="124" t="s">
        <v>3</v>
      </c>
      <c r="C10" s="135">
        <f>C22+C40</f>
        <v>50620.59999999999</v>
      </c>
      <c r="D10" s="135">
        <f>D22+D40</f>
        <v>73905.6</v>
      </c>
      <c r="E10" s="125">
        <f>D10/C10</f>
        <v>1.4599905967135913</v>
      </c>
      <c r="F10" s="143"/>
    </row>
    <row r="11" spans="1:6" ht="16.5" customHeight="1">
      <c r="A11" s="11" t="s">
        <v>4</v>
      </c>
      <c r="B11" s="12" t="s">
        <v>5</v>
      </c>
      <c r="C11" s="81">
        <v>17960.1</v>
      </c>
      <c r="D11" s="81">
        <v>18626.8</v>
      </c>
      <c r="E11" s="13">
        <f>D11/C11</f>
        <v>1.037121174158273</v>
      </c>
      <c r="F11" s="143"/>
    </row>
    <row r="12" spans="1:6" ht="16.5" customHeight="1">
      <c r="A12" s="11" t="s">
        <v>6</v>
      </c>
      <c r="B12" s="12" t="s">
        <v>7</v>
      </c>
      <c r="C12" s="81">
        <v>17960.1</v>
      </c>
      <c r="D12" s="80">
        <v>18626.8</v>
      </c>
      <c r="E12" s="13">
        <f>D12/C12</f>
        <v>1.037121174158273</v>
      </c>
      <c r="F12" s="143"/>
    </row>
    <row r="13" spans="1:6" ht="16.5" customHeight="1">
      <c r="A13" s="11" t="s">
        <v>8</v>
      </c>
      <c r="B13" s="12" t="s">
        <v>9</v>
      </c>
      <c r="C13" s="81"/>
      <c r="D13" s="81"/>
      <c r="E13" s="13"/>
      <c r="F13" s="143"/>
    </row>
    <row r="14" spans="1:6" ht="16.5" customHeight="1">
      <c r="A14" s="11" t="s">
        <v>10</v>
      </c>
      <c r="B14" s="12" t="s">
        <v>11</v>
      </c>
      <c r="C14" s="81"/>
      <c r="D14" s="81"/>
      <c r="E14" s="13"/>
      <c r="F14" s="143"/>
    </row>
    <row r="15" spans="1:6" ht="16.5" customHeight="1">
      <c r="A15" s="11" t="s">
        <v>12</v>
      </c>
      <c r="B15" s="12" t="s">
        <v>13</v>
      </c>
      <c r="C15" s="81">
        <f>SUM(C16:C18)</f>
        <v>25453.3</v>
      </c>
      <c r="D15" s="80">
        <f>SUM(D16:D21)</f>
        <v>29834.3</v>
      </c>
      <c r="E15" s="13">
        <f>D15/C15</f>
        <v>1.1721191358291458</v>
      </c>
      <c r="F15" s="143"/>
    </row>
    <row r="16" spans="1:6" ht="16.5" customHeight="1">
      <c r="A16" s="11" t="s">
        <v>14</v>
      </c>
      <c r="B16" s="12" t="s">
        <v>15</v>
      </c>
      <c r="C16" s="81">
        <v>497.4</v>
      </c>
      <c r="D16" s="81">
        <v>707.5</v>
      </c>
      <c r="E16" s="13">
        <f>D16/C16</f>
        <v>1.4223964616003217</v>
      </c>
      <c r="F16" s="143"/>
    </row>
    <row r="17" spans="1:6" ht="16.5" customHeight="1">
      <c r="A17" s="11" t="s">
        <v>138</v>
      </c>
      <c r="B17" s="12" t="s">
        <v>96</v>
      </c>
      <c r="C17" s="81">
        <v>5855.9</v>
      </c>
      <c r="D17" s="81">
        <v>5479.1</v>
      </c>
      <c r="E17" s="13">
        <f>D17/C17</f>
        <v>0.9356546389111837</v>
      </c>
      <c r="F17" s="143"/>
    </row>
    <row r="18" spans="1:7" ht="19.5" customHeight="1">
      <c r="A18" s="11" t="s">
        <v>16</v>
      </c>
      <c r="B18" s="12" t="s">
        <v>17</v>
      </c>
      <c r="C18" s="81">
        <v>19100</v>
      </c>
      <c r="D18" s="81">
        <v>23591.5</v>
      </c>
      <c r="E18" s="13">
        <f>D18/C18</f>
        <v>1.2351570680628272</v>
      </c>
      <c r="F18" s="143"/>
      <c r="G18" s="87"/>
    </row>
    <row r="19" spans="1:6" ht="15.75" hidden="1">
      <c r="A19" s="8"/>
      <c r="B19" s="9"/>
      <c r="C19" s="80"/>
      <c r="D19" s="80"/>
      <c r="E19" s="13"/>
      <c r="F19" s="143"/>
    </row>
    <row r="20" spans="1:6" ht="30.75" customHeight="1" hidden="1">
      <c r="A20" s="11"/>
      <c r="B20" s="12"/>
      <c r="C20" s="81"/>
      <c r="D20" s="81"/>
      <c r="E20" s="13"/>
      <c r="F20" s="143"/>
    </row>
    <row r="21" spans="1:7" ht="16.5" customHeight="1" thickBot="1">
      <c r="A21" s="111" t="s">
        <v>129</v>
      </c>
      <c r="B21" s="121" t="s">
        <v>128</v>
      </c>
      <c r="C21" s="109"/>
      <c r="D21" s="109">
        <v>56.2</v>
      </c>
      <c r="E21" s="104">
        <v>0.157</v>
      </c>
      <c r="F21" s="143"/>
      <c r="G21" s="87"/>
    </row>
    <row r="22" spans="1:7" ht="16.5" customHeight="1" thickBot="1">
      <c r="A22" s="136"/>
      <c r="B22" s="137" t="s">
        <v>18</v>
      </c>
      <c r="C22" s="138">
        <f>C11+C13+C15+C19</f>
        <v>43413.399999999994</v>
      </c>
      <c r="D22" s="138">
        <f>D12+D15</f>
        <v>48461.1</v>
      </c>
      <c r="E22" s="139">
        <f>D22/C22</f>
        <v>1.1162705524100855</v>
      </c>
      <c r="F22" s="143"/>
      <c r="G22" s="87"/>
    </row>
    <row r="23" spans="1:7" ht="63" customHeight="1" thickTop="1">
      <c r="A23" s="119" t="s">
        <v>19</v>
      </c>
      <c r="B23" s="130" t="s">
        <v>20</v>
      </c>
      <c r="C23" s="110">
        <f>C24+C25</f>
        <v>3000</v>
      </c>
      <c r="D23" s="110">
        <v>5886.3</v>
      </c>
      <c r="E23" s="103">
        <f>D23/C23</f>
        <v>1.9621</v>
      </c>
      <c r="F23" s="143"/>
      <c r="G23" s="87"/>
    </row>
    <row r="24" spans="1:7" ht="126">
      <c r="A24" s="48" t="s">
        <v>73</v>
      </c>
      <c r="B24" s="131" t="s">
        <v>74</v>
      </c>
      <c r="C24" s="81">
        <v>3000</v>
      </c>
      <c r="D24" s="101">
        <v>5688.9</v>
      </c>
      <c r="E24" s="13">
        <f>D24/C24</f>
        <v>1.8962999999999999</v>
      </c>
      <c r="F24" s="143"/>
      <c r="G24" s="87"/>
    </row>
    <row r="25" spans="1:6" ht="15.75" hidden="1">
      <c r="A25" s="16"/>
      <c r="B25" s="14"/>
      <c r="C25" s="81"/>
      <c r="D25" s="81"/>
      <c r="E25" s="13"/>
      <c r="F25" s="143"/>
    </row>
    <row r="26" spans="1:6" ht="15.75" hidden="1">
      <c r="A26" s="21"/>
      <c r="B26" s="15"/>
      <c r="C26" s="80"/>
      <c r="D26" s="80"/>
      <c r="E26" s="10"/>
      <c r="F26" s="143"/>
    </row>
    <row r="27" spans="1:6" ht="15.75" hidden="1">
      <c r="A27" s="16"/>
      <c r="B27" s="14"/>
      <c r="C27" s="81"/>
      <c r="D27" s="81"/>
      <c r="E27" s="13"/>
      <c r="F27" s="143"/>
    </row>
    <row r="28" spans="1:6" ht="47.25">
      <c r="A28" s="91" t="s">
        <v>108</v>
      </c>
      <c r="B28" s="130" t="s">
        <v>109</v>
      </c>
      <c r="C28" s="81"/>
      <c r="D28" s="101"/>
      <c r="E28" s="13"/>
      <c r="F28" s="143"/>
    </row>
    <row r="29" spans="1:7" ht="95.25" thickBot="1">
      <c r="A29" s="102" t="s">
        <v>124</v>
      </c>
      <c r="B29" s="132" t="s">
        <v>125</v>
      </c>
      <c r="C29" s="109"/>
      <c r="D29" s="129"/>
      <c r="E29" s="104"/>
      <c r="F29" s="143"/>
      <c r="G29" s="87"/>
    </row>
    <row r="30" spans="1:6" ht="78.75">
      <c r="A30" s="91" t="s">
        <v>122</v>
      </c>
      <c r="B30" s="130" t="s">
        <v>123</v>
      </c>
      <c r="C30" s="110">
        <v>127.2</v>
      </c>
      <c r="D30" s="110">
        <v>179.5</v>
      </c>
      <c r="E30" s="13">
        <f>D30/C30</f>
        <v>1.4111635220125787</v>
      </c>
      <c r="F30" s="143"/>
    </row>
    <row r="31" spans="1:7" ht="32.25" thickBot="1">
      <c r="A31" s="141" t="s">
        <v>21</v>
      </c>
      <c r="B31" s="132" t="s">
        <v>22</v>
      </c>
      <c r="C31" s="109">
        <f>C32+C33</f>
        <v>4000</v>
      </c>
      <c r="D31" s="109">
        <v>19383.4</v>
      </c>
      <c r="E31" s="104">
        <f>D31/C31</f>
        <v>4.84585</v>
      </c>
      <c r="F31" s="143"/>
      <c r="G31" s="87"/>
    </row>
    <row r="32" spans="1:6" ht="16.5" customHeight="1" hidden="1">
      <c r="A32" s="140" t="s">
        <v>75</v>
      </c>
      <c r="B32" s="133" t="s">
        <v>76</v>
      </c>
      <c r="C32" s="110"/>
      <c r="D32" s="110"/>
      <c r="E32" s="103"/>
      <c r="F32" s="143"/>
    </row>
    <row r="33" spans="1:7" ht="78.75">
      <c r="A33" s="11" t="s">
        <v>91</v>
      </c>
      <c r="B33" s="12" t="s">
        <v>92</v>
      </c>
      <c r="C33" s="81">
        <v>4000</v>
      </c>
      <c r="D33" s="81">
        <v>19383.4</v>
      </c>
      <c r="E33" s="13"/>
      <c r="F33" s="143" t="s">
        <v>130</v>
      </c>
      <c r="G33" s="87"/>
    </row>
    <row r="34" spans="1:6" ht="18.75" customHeight="1" hidden="1">
      <c r="A34" s="8" t="s">
        <v>86</v>
      </c>
      <c r="B34" s="68" t="s">
        <v>87</v>
      </c>
      <c r="C34" s="80">
        <v>0</v>
      </c>
      <c r="D34" s="80">
        <v>0</v>
      </c>
      <c r="E34" s="13"/>
      <c r="F34" s="143"/>
    </row>
    <row r="35" spans="1:6" ht="15" customHeight="1" hidden="1">
      <c r="A35" s="46" t="s">
        <v>88</v>
      </c>
      <c r="B35" s="47" t="s">
        <v>89</v>
      </c>
      <c r="C35" s="81">
        <v>0</v>
      </c>
      <c r="D35" s="81">
        <v>0</v>
      </c>
      <c r="E35" s="13"/>
      <c r="F35" s="143"/>
    </row>
    <row r="36" spans="1:6" ht="59.25" customHeight="1" hidden="1">
      <c r="A36" s="8"/>
      <c r="B36" s="15"/>
      <c r="C36" s="80"/>
      <c r="D36" s="80"/>
      <c r="E36" s="10"/>
      <c r="F36" s="143"/>
    </row>
    <row r="37" spans="1:6" ht="15.75" hidden="1">
      <c r="A37" s="108"/>
      <c r="B37" s="47"/>
      <c r="C37" s="81"/>
      <c r="D37" s="81"/>
      <c r="E37" s="13"/>
      <c r="F37" s="143"/>
    </row>
    <row r="38" spans="1:6" ht="15.75">
      <c r="A38" s="108" t="s">
        <v>120</v>
      </c>
      <c r="B38" s="133" t="s">
        <v>89</v>
      </c>
      <c r="C38" s="81"/>
      <c r="D38" s="81"/>
      <c r="E38" s="13"/>
      <c r="F38" s="143"/>
    </row>
    <row r="39" spans="1:6" ht="16.5" thickBot="1">
      <c r="A39" s="122" t="s">
        <v>121</v>
      </c>
      <c r="B39" s="132" t="s">
        <v>87</v>
      </c>
      <c r="C39" s="109">
        <v>80</v>
      </c>
      <c r="D39" s="109">
        <v>-4.7</v>
      </c>
      <c r="E39" s="134">
        <v>852</v>
      </c>
      <c r="F39" s="143"/>
    </row>
    <row r="40" spans="1:7" ht="16.5" customHeight="1" thickBot="1">
      <c r="A40" s="120"/>
      <c r="B40" s="126" t="s">
        <v>23</v>
      </c>
      <c r="C40" s="127">
        <f>C33+C30+C24+C39</f>
        <v>7207.2</v>
      </c>
      <c r="D40" s="127">
        <f>D23+D28+D29+D30+D31+D39</f>
        <v>25444.5</v>
      </c>
      <c r="E40" s="128">
        <f>D40/C40</f>
        <v>3.5304279054279055</v>
      </c>
      <c r="F40" s="143"/>
      <c r="G40" s="87"/>
    </row>
    <row r="41" spans="1:6" ht="16.5" customHeight="1">
      <c r="A41" s="123" t="s">
        <v>24</v>
      </c>
      <c r="B41" s="124" t="s">
        <v>25</v>
      </c>
      <c r="C41" s="135">
        <f>C42+C44</f>
        <v>3509.5</v>
      </c>
      <c r="D41" s="135">
        <f>D42+D44+D50</f>
        <v>3816.7000000000003</v>
      </c>
      <c r="E41" s="125">
        <f>D41/C41</f>
        <v>1.087533836728879</v>
      </c>
      <c r="F41" s="143"/>
    </row>
    <row r="42" spans="1:6" ht="47.25">
      <c r="A42" s="11" t="s">
        <v>26</v>
      </c>
      <c r="B42" s="131" t="s">
        <v>93</v>
      </c>
      <c r="C42" s="81">
        <v>188.5</v>
      </c>
      <c r="D42" s="81">
        <v>188.5</v>
      </c>
      <c r="E42" s="13"/>
      <c r="F42" s="143"/>
    </row>
    <row r="43" spans="1:6" ht="47.25">
      <c r="A43" s="11" t="s">
        <v>97</v>
      </c>
      <c r="B43" s="12" t="s">
        <v>98</v>
      </c>
      <c r="C43" s="81">
        <v>188.5</v>
      </c>
      <c r="D43" s="81">
        <v>188.5</v>
      </c>
      <c r="E43" s="13">
        <f>D43/C43</f>
        <v>1</v>
      </c>
      <c r="F43" s="143"/>
    </row>
    <row r="44" spans="1:6" ht="15.75">
      <c r="A44" s="46" t="s">
        <v>114</v>
      </c>
      <c r="B44" s="12" t="s">
        <v>99</v>
      </c>
      <c r="C44" s="81">
        <v>3321</v>
      </c>
      <c r="D44" s="81">
        <v>3245.9</v>
      </c>
      <c r="E44" s="13">
        <f>D44/C44</f>
        <v>0.9773863294188497</v>
      </c>
      <c r="F44" s="143"/>
    </row>
    <row r="45" spans="1:6" ht="15.75" hidden="1">
      <c r="A45" s="46"/>
      <c r="B45" s="12"/>
      <c r="C45" s="81"/>
      <c r="D45" s="81"/>
      <c r="E45" s="13"/>
      <c r="F45" s="143"/>
    </row>
    <row r="46" spans="1:6" ht="15.75" hidden="1">
      <c r="A46" s="46"/>
      <c r="B46" s="12"/>
      <c r="C46" s="81"/>
      <c r="D46" s="81"/>
      <c r="E46" s="13"/>
      <c r="F46" s="143"/>
    </row>
    <row r="47" spans="1:6" ht="17.25" customHeight="1" hidden="1">
      <c r="A47" s="11"/>
      <c r="B47" s="133"/>
      <c r="C47" s="81"/>
      <c r="D47" s="81"/>
      <c r="E47" s="13"/>
      <c r="F47" s="143"/>
    </row>
    <row r="48" spans="1:6" ht="17.25" customHeight="1" hidden="1">
      <c r="A48" s="11"/>
      <c r="B48" s="133"/>
      <c r="C48" s="81"/>
      <c r="D48" s="81"/>
      <c r="E48" s="13"/>
      <c r="F48" s="143"/>
    </row>
    <row r="49" spans="1:6" ht="15.75" hidden="1">
      <c r="A49" s="11"/>
      <c r="B49" s="12"/>
      <c r="C49" s="81"/>
      <c r="D49" s="81"/>
      <c r="E49" s="13"/>
      <c r="F49" s="143"/>
    </row>
    <row r="50" spans="1:6" ht="16.5" thickBot="1">
      <c r="A50" s="111" t="s">
        <v>110</v>
      </c>
      <c r="B50" s="121" t="s">
        <v>111</v>
      </c>
      <c r="C50" s="109"/>
      <c r="D50" s="109">
        <v>382.3</v>
      </c>
      <c r="E50" s="104"/>
      <c r="F50" s="143"/>
    </row>
    <row r="51" spans="1:6" ht="32.25" thickBot="1">
      <c r="A51" s="102"/>
      <c r="B51" s="126" t="s">
        <v>27</v>
      </c>
      <c r="C51" s="127">
        <f>C41+C40+C22</f>
        <v>54130.09999999999</v>
      </c>
      <c r="D51" s="127">
        <f>D22+D40+D41</f>
        <v>77722.3</v>
      </c>
      <c r="E51" s="128">
        <f>D51/C51</f>
        <v>1.4358425349297343</v>
      </c>
      <c r="F51" s="143"/>
    </row>
    <row r="52" ht="15">
      <c r="D52" s="92"/>
    </row>
    <row r="54" ht="15">
      <c r="C54" s="92"/>
    </row>
    <row r="93" spans="1:5" s="42" customFormat="1" ht="15">
      <c r="A93" s="44"/>
      <c r="C93" s="40"/>
      <c r="D93" s="40"/>
      <c r="E93" s="41"/>
    </row>
    <row r="94" spans="1:5" s="42" customFormat="1" ht="15">
      <c r="A94" s="44"/>
      <c r="C94" s="40"/>
      <c r="D94" s="40"/>
      <c r="E94" s="41"/>
    </row>
    <row r="95" spans="1:5" s="42" customFormat="1" ht="15">
      <c r="A95" s="44"/>
      <c r="C95" s="40"/>
      <c r="D95" s="40"/>
      <c r="E95" s="41"/>
    </row>
    <row r="96" spans="1:5" s="42" customFormat="1" ht="15">
      <c r="A96" s="44"/>
      <c r="C96" s="40"/>
      <c r="D96" s="40"/>
      <c r="E96" s="41"/>
    </row>
    <row r="97" spans="1:5" s="42" customFormat="1" ht="15">
      <c r="A97" s="44"/>
      <c r="C97" s="40"/>
      <c r="D97" s="40"/>
      <c r="E97" s="41"/>
    </row>
    <row r="98" spans="1:5" s="42" customFormat="1" ht="15">
      <c r="A98" s="44"/>
      <c r="C98" s="40"/>
      <c r="D98" s="40"/>
      <c r="E98" s="41"/>
    </row>
    <row r="99" spans="1:5" s="42" customFormat="1" ht="15">
      <c r="A99" s="44"/>
      <c r="C99" s="40"/>
      <c r="D99" s="40"/>
      <c r="E99" s="41"/>
    </row>
    <row r="100" spans="1:5" s="42" customFormat="1" ht="15">
      <c r="A100" s="44"/>
      <c r="C100" s="40"/>
      <c r="D100" s="40"/>
      <c r="E100" s="41"/>
    </row>
    <row r="101" spans="1:5" s="42" customFormat="1" ht="15">
      <c r="A101" s="44"/>
      <c r="C101" s="40"/>
      <c r="D101" s="40"/>
      <c r="E101" s="41"/>
    </row>
    <row r="102" spans="1:5" s="42" customFormat="1" ht="15">
      <c r="A102" s="44"/>
      <c r="C102" s="40"/>
      <c r="D102" s="40"/>
      <c r="E102" s="41"/>
    </row>
    <row r="103" spans="1:5" s="42" customFormat="1" ht="15">
      <c r="A103" s="44"/>
      <c r="C103" s="40"/>
      <c r="D103" s="40"/>
      <c r="E103" s="41"/>
    </row>
    <row r="104" spans="1:5" s="42" customFormat="1" ht="15">
      <c r="A104" s="44"/>
      <c r="C104" s="40"/>
      <c r="D104" s="40"/>
      <c r="E104" s="41"/>
    </row>
    <row r="105" spans="1:5" s="42" customFormat="1" ht="15">
      <c r="A105" s="44"/>
      <c r="C105" s="40"/>
      <c r="D105" s="40"/>
      <c r="E105" s="41"/>
    </row>
    <row r="106" spans="1:5" s="42" customFormat="1" ht="15">
      <c r="A106" s="44"/>
      <c r="C106" s="40"/>
      <c r="D106" s="40"/>
      <c r="E106" s="41"/>
    </row>
    <row r="107" spans="1:5" s="42" customFormat="1" ht="15">
      <c r="A107" s="44"/>
      <c r="C107" s="40"/>
      <c r="D107" s="40"/>
      <c r="E107" s="41"/>
    </row>
    <row r="108" spans="1:5" s="42" customFormat="1" ht="15">
      <c r="A108" s="44"/>
      <c r="C108" s="40"/>
      <c r="D108" s="40"/>
      <c r="E108" s="41"/>
    </row>
    <row r="109" spans="1:5" s="42" customFormat="1" ht="15">
      <c r="A109" s="44"/>
      <c r="C109" s="40"/>
      <c r="D109" s="40"/>
      <c r="E109" s="41"/>
    </row>
    <row r="110" spans="1:5" s="42" customFormat="1" ht="15">
      <c r="A110" s="44"/>
      <c r="C110" s="40"/>
      <c r="D110" s="40"/>
      <c r="E110" s="41"/>
    </row>
    <row r="111" spans="1:5" s="42" customFormat="1" ht="15">
      <c r="A111" s="44"/>
      <c r="C111" s="40"/>
      <c r="D111" s="40"/>
      <c r="E111" s="41"/>
    </row>
    <row r="112" spans="1:5" s="42" customFormat="1" ht="15">
      <c r="A112" s="44"/>
      <c r="C112" s="40"/>
      <c r="D112" s="40"/>
      <c r="E112" s="41"/>
    </row>
    <row r="113" spans="1:5" s="42" customFormat="1" ht="15">
      <c r="A113" s="44"/>
      <c r="C113" s="40"/>
      <c r="D113" s="40"/>
      <c r="E113" s="41"/>
    </row>
    <row r="114" spans="1:5" s="42" customFormat="1" ht="15">
      <c r="A114" s="44"/>
      <c r="C114" s="40"/>
      <c r="D114" s="40"/>
      <c r="E114" s="41"/>
    </row>
    <row r="115" spans="1:5" s="42" customFormat="1" ht="15">
      <c r="A115" s="44"/>
      <c r="C115" s="40"/>
      <c r="D115" s="40"/>
      <c r="E115" s="41"/>
    </row>
    <row r="116" spans="1:5" s="42" customFormat="1" ht="15">
      <c r="A116" s="44"/>
      <c r="C116" s="40"/>
      <c r="D116" s="40"/>
      <c r="E116" s="41"/>
    </row>
    <row r="117" spans="1:5" s="42" customFormat="1" ht="15">
      <c r="A117" s="44"/>
      <c r="C117" s="40"/>
      <c r="D117" s="40"/>
      <c r="E117" s="41"/>
    </row>
  </sheetData>
  <sheetProtection/>
  <mergeCells count="1">
    <mergeCell ref="A7:E7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30">
      <selection activeCell="I6" sqref="I6"/>
    </sheetView>
  </sheetViews>
  <sheetFormatPr defaultColWidth="9.00390625" defaultRowHeight="12.75"/>
  <cols>
    <col min="1" max="1" width="40.375" style="0" customWidth="1"/>
    <col min="2" max="2" width="6.00390625" style="24" customWidth="1"/>
    <col min="3" max="3" width="5.875" style="24" customWidth="1"/>
    <col min="4" max="4" width="6.25390625" style="24" customWidth="1"/>
    <col min="5" max="5" width="3.875" style="24" customWidth="1"/>
    <col min="6" max="7" width="14.25390625" style="3" customWidth="1"/>
    <col min="8" max="8" width="13.75390625" style="6" customWidth="1"/>
    <col min="9" max="9" width="11.75390625" style="0" customWidth="1"/>
    <col min="10" max="10" width="11.00390625" style="0" customWidth="1"/>
  </cols>
  <sheetData>
    <row r="1" ht="15.75">
      <c r="F1" s="4" t="s">
        <v>90</v>
      </c>
    </row>
    <row r="2" ht="15.75">
      <c r="F2" s="4" t="s">
        <v>134</v>
      </c>
    </row>
    <row r="3" ht="15.75">
      <c r="F3" s="4" t="s">
        <v>100</v>
      </c>
    </row>
    <row r="4" ht="15.75">
      <c r="F4" s="4" t="s">
        <v>141</v>
      </c>
    </row>
    <row r="5" ht="9" customHeight="1">
      <c r="F5" s="4"/>
    </row>
    <row r="6" spans="1:8" ht="32.25" customHeight="1">
      <c r="A6" s="148" t="s">
        <v>131</v>
      </c>
      <c r="B6" s="148"/>
      <c r="C6" s="148"/>
      <c r="D6" s="148"/>
      <c r="E6" s="148"/>
      <c r="F6" s="148"/>
      <c r="G6" s="148"/>
      <c r="H6" s="148"/>
    </row>
    <row r="7" spans="1:7" ht="11.25" customHeight="1">
      <c r="A7" s="17"/>
      <c r="G7" s="5" t="s">
        <v>1</v>
      </c>
    </row>
    <row r="8" spans="1:8" s="2" customFormat="1" ht="49.5" customHeight="1">
      <c r="A8" s="7" t="s">
        <v>28</v>
      </c>
      <c r="B8" s="25" t="s">
        <v>29</v>
      </c>
      <c r="C8" s="25" t="s">
        <v>30</v>
      </c>
      <c r="D8" s="25" t="s">
        <v>31</v>
      </c>
      <c r="E8" s="25" t="s">
        <v>32</v>
      </c>
      <c r="F8" s="31" t="s">
        <v>113</v>
      </c>
      <c r="G8" s="79" t="s">
        <v>133</v>
      </c>
      <c r="H8" s="74" t="s">
        <v>77</v>
      </c>
    </row>
    <row r="9" spans="1:8" ht="15.75">
      <c r="A9" s="18" t="s">
        <v>33</v>
      </c>
      <c r="B9" s="26" t="s">
        <v>55</v>
      </c>
      <c r="C9" s="27"/>
      <c r="D9" s="27"/>
      <c r="E9" s="27"/>
      <c r="F9" s="82">
        <f>F13+F18+F27+F30</f>
        <v>27168.199999999997</v>
      </c>
      <c r="G9" s="82">
        <f>G13+G18+G27+G30</f>
        <v>24922.4</v>
      </c>
      <c r="H9" s="94">
        <f>G9/F9</f>
        <v>0.917337180968927</v>
      </c>
    </row>
    <row r="10" spans="1:8" ht="15" hidden="1">
      <c r="A10" s="19"/>
      <c r="B10" s="28"/>
      <c r="C10" s="28"/>
      <c r="D10" s="29"/>
      <c r="E10" s="29"/>
      <c r="F10" s="83"/>
      <c r="G10" s="83"/>
      <c r="H10" s="93"/>
    </row>
    <row r="11" spans="1:8" ht="15" hidden="1">
      <c r="A11" s="20"/>
      <c r="B11" s="29"/>
      <c r="C11" s="29"/>
      <c r="D11" s="29"/>
      <c r="E11" s="29"/>
      <c r="F11" s="84"/>
      <c r="G11" s="84"/>
      <c r="H11" s="95"/>
    </row>
    <row r="12" spans="1:8" ht="15" hidden="1">
      <c r="A12" s="20"/>
      <c r="B12" s="29"/>
      <c r="C12" s="29"/>
      <c r="D12" s="29"/>
      <c r="E12" s="29"/>
      <c r="F12" s="84"/>
      <c r="G12" s="84"/>
      <c r="H12" s="95"/>
    </row>
    <row r="13" spans="1:10" ht="72" customHeight="1">
      <c r="A13" s="19" t="s">
        <v>35</v>
      </c>
      <c r="B13" s="28" t="s">
        <v>55</v>
      </c>
      <c r="C13" s="28" t="s">
        <v>57</v>
      </c>
      <c r="D13" s="29"/>
      <c r="E13" s="29"/>
      <c r="F13" s="83">
        <v>2358.7</v>
      </c>
      <c r="G13" s="83">
        <v>2308.7</v>
      </c>
      <c r="H13" s="93">
        <f>G13/F13</f>
        <v>0.9788018823928435</v>
      </c>
      <c r="J13" s="87"/>
    </row>
    <row r="14" spans="1:8" ht="15" hidden="1">
      <c r="A14" s="51"/>
      <c r="B14" s="29"/>
      <c r="C14" s="29"/>
      <c r="D14" s="29"/>
      <c r="E14" s="29"/>
      <c r="F14" s="84"/>
      <c r="G14" s="84"/>
      <c r="H14" s="95"/>
    </row>
    <row r="15" spans="1:8" ht="15" hidden="1">
      <c r="A15" s="14"/>
      <c r="B15" s="50"/>
      <c r="C15" s="29"/>
      <c r="D15" s="29"/>
      <c r="E15" s="29"/>
      <c r="F15" s="84"/>
      <c r="G15" s="84"/>
      <c r="H15" s="95"/>
    </row>
    <row r="16" spans="1:8" ht="15" hidden="1">
      <c r="A16" s="52"/>
      <c r="B16" s="29"/>
      <c r="C16" s="29"/>
      <c r="D16" s="29"/>
      <c r="E16" s="29"/>
      <c r="F16" s="84"/>
      <c r="G16" s="84"/>
      <c r="H16" s="95"/>
    </row>
    <row r="17" spans="1:8" ht="15" hidden="1">
      <c r="A17" s="20"/>
      <c r="B17" s="29"/>
      <c r="C17" s="29"/>
      <c r="D17" s="29"/>
      <c r="E17" s="29"/>
      <c r="F17" s="84"/>
      <c r="G17" s="84"/>
      <c r="H17" s="95"/>
    </row>
    <row r="18" spans="1:9" ht="85.5">
      <c r="A18" s="19" t="s">
        <v>37</v>
      </c>
      <c r="B18" s="28" t="s">
        <v>55</v>
      </c>
      <c r="C18" s="28" t="s">
        <v>59</v>
      </c>
      <c r="D18" s="28"/>
      <c r="E18" s="28"/>
      <c r="F18" s="83">
        <v>16083.1</v>
      </c>
      <c r="G18" s="83">
        <v>14751.7</v>
      </c>
      <c r="H18" s="93">
        <f>G18/F18</f>
        <v>0.9172174518594053</v>
      </c>
      <c r="I18" s="87"/>
    </row>
    <row r="19" spans="1:8" ht="15" hidden="1">
      <c r="A19" s="51"/>
      <c r="B19" s="29"/>
      <c r="C19" s="29"/>
      <c r="D19" s="29"/>
      <c r="E19" s="29"/>
      <c r="F19" s="84"/>
      <c r="G19" s="84"/>
      <c r="H19" s="95"/>
    </row>
    <row r="20" spans="1:8" ht="15" hidden="1">
      <c r="A20" s="14"/>
      <c r="B20" s="50"/>
      <c r="C20" s="29"/>
      <c r="D20" s="29"/>
      <c r="E20" s="29"/>
      <c r="F20" s="84"/>
      <c r="G20" s="84"/>
      <c r="H20" s="95"/>
    </row>
    <row r="21" spans="1:8" ht="29.25" customHeight="1" hidden="1">
      <c r="A21" s="47"/>
      <c r="B21" s="50"/>
      <c r="C21" s="29"/>
      <c r="D21" s="29"/>
      <c r="E21" s="29"/>
      <c r="F21" s="84"/>
      <c r="G21" s="84"/>
      <c r="H21" s="95"/>
    </row>
    <row r="22" spans="1:8" s="56" customFormat="1" ht="14.25" hidden="1">
      <c r="A22" s="45" t="s">
        <v>78</v>
      </c>
      <c r="B22" s="54" t="s">
        <v>55</v>
      </c>
      <c r="C22" s="28" t="s">
        <v>65</v>
      </c>
      <c r="D22" s="28"/>
      <c r="E22" s="28"/>
      <c r="F22" s="83"/>
      <c r="G22" s="83"/>
      <c r="H22" s="93"/>
    </row>
    <row r="23" spans="1:8" ht="30" hidden="1">
      <c r="A23" s="14" t="s">
        <v>36</v>
      </c>
      <c r="B23" s="29" t="s">
        <v>55</v>
      </c>
      <c r="C23" s="29" t="s">
        <v>65</v>
      </c>
      <c r="D23" s="29" t="s">
        <v>58</v>
      </c>
      <c r="E23" s="29">
        <v>500</v>
      </c>
      <c r="F23" s="84"/>
      <c r="G23" s="84"/>
      <c r="H23" s="95"/>
    </row>
    <row r="24" spans="1:8" ht="28.5" hidden="1">
      <c r="A24" s="53" t="s">
        <v>38</v>
      </c>
      <c r="B24" s="28" t="s">
        <v>55</v>
      </c>
      <c r="C24" s="28">
        <v>11</v>
      </c>
      <c r="D24" s="29"/>
      <c r="E24" s="29"/>
      <c r="F24" s="83"/>
      <c r="G24" s="83"/>
      <c r="H24" s="93"/>
    </row>
    <row r="25" spans="1:8" ht="15.75" customHeight="1" hidden="1">
      <c r="A25" s="20" t="s">
        <v>39</v>
      </c>
      <c r="B25" s="29" t="s">
        <v>55</v>
      </c>
      <c r="C25" s="29">
        <v>11</v>
      </c>
      <c r="D25" s="29" t="s">
        <v>60</v>
      </c>
      <c r="E25" s="29"/>
      <c r="F25" s="84"/>
      <c r="G25" s="84"/>
      <c r="H25" s="95"/>
    </row>
    <row r="26" spans="1:8" ht="30" hidden="1">
      <c r="A26" s="20" t="s">
        <v>40</v>
      </c>
      <c r="B26" s="29" t="s">
        <v>55</v>
      </c>
      <c r="C26" s="29">
        <v>11</v>
      </c>
      <c r="D26" s="29" t="s">
        <v>60</v>
      </c>
      <c r="E26" s="29" t="s">
        <v>61</v>
      </c>
      <c r="F26" s="84"/>
      <c r="G26" s="84"/>
      <c r="H26" s="95"/>
    </row>
    <row r="27" spans="1:8" ht="15">
      <c r="A27" s="19" t="s">
        <v>41</v>
      </c>
      <c r="B27" s="28" t="s">
        <v>55</v>
      </c>
      <c r="C27" s="28" t="s">
        <v>94</v>
      </c>
      <c r="D27" s="28"/>
      <c r="E27" s="29"/>
      <c r="F27" s="83">
        <v>200</v>
      </c>
      <c r="G27" s="83">
        <v>0</v>
      </c>
      <c r="H27" s="93">
        <f>G27/F27</f>
        <v>0</v>
      </c>
    </row>
    <row r="28" spans="1:8" ht="15" hidden="1">
      <c r="A28" s="20"/>
      <c r="B28" s="29"/>
      <c r="C28" s="29"/>
      <c r="D28" s="29"/>
      <c r="E28" s="29"/>
      <c r="F28" s="84"/>
      <c r="G28" s="84"/>
      <c r="H28" s="95"/>
    </row>
    <row r="29" spans="1:8" ht="15" hidden="1">
      <c r="A29" s="20"/>
      <c r="B29" s="29"/>
      <c r="C29" s="29"/>
      <c r="D29" s="29"/>
      <c r="E29" s="29"/>
      <c r="F29" s="84"/>
      <c r="G29" s="84"/>
      <c r="H29" s="95"/>
    </row>
    <row r="30" spans="1:8" ht="28.5">
      <c r="A30" s="19" t="s">
        <v>42</v>
      </c>
      <c r="B30" s="28" t="s">
        <v>55</v>
      </c>
      <c r="C30" s="28" t="s">
        <v>115</v>
      </c>
      <c r="D30" s="29"/>
      <c r="E30" s="29"/>
      <c r="F30" s="83">
        <v>8526.4</v>
      </c>
      <c r="G30" s="83">
        <v>7862</v>
      </c>
      <c r="H30" s="93">
        <f>G30/F30</f>
        <v>0.9220773128166636</v>
      </c>
    </row>
    <row r="31" spans="1:8" ht="15.75">
      <c r="A31" s="21" t="s">
        <v>101</v>
      </c>
      <c r="B31" s="28" t="s">
        <v>56</v>
      </c>
      <c r="C31" s="28"/>
      <c r="D31" s="28"/>
      <c r="E31" s="28"/>
      <c r="F31" s="80">
        <v>188.5</v>
      </c>
      <c r="G31" s="80">
        <v>188.5</v>
      </c>
      <c r="H31" s="96">
        <f>G31/F31</f>
        <v>1</v>
      </c>
    </row>
    <row r="32" spans="1:8" ht="28.5">
      <c r="A32" s="19" t="s">
        <v>102</v>
      </c>
      <c r="B32" s="28" t="s">
        <v>56</v>
      </c>
      <c r="C32" s="28" t="s">
        <v>57</v>
      </c>
      <c r="D32" s="28"/>
      <c r="E32" s="28"/>
      <c r="F32" s="84">
        <v>188.5</v>
      </c>
      <c r="G32" s="84">
        <v>188.5</v>
      </c>
      <c r="H32" s="95">
        <f>G32/F32</f>
        <v>1</v>
      </c>
    </row>
    <row r="33" spans="1:8" ht="16.5" customHeight="1" hidden="1">
      <c r="A33" s="19"/>
      <c r="B33" s="28"/>
      <c r="C33" s="28"/>
      <c r="D33" s="29"/>
      <c r="E33" s="29"/>
      <c r="F33" s="83"/>
      <c r="G33" s="83"/>
      <c r="H33" s="93"/>
    </row>
    <row r="34" spans="1:8" ht="15" hidden="1">
      <c r="A34" s="20"/>
      <c r="B34" s="29"/>
      <c r="C34" s="29"/>
      <c r="D34" s="29"/>
      <c r="E34" s="29"/>
      <c r="F34" s="84"/>
      <c r="G34" s="84"/>
      <c r="H34" s="95"/>
    </row>
    <row r="35" spans="1:8" ht="15" hidden="1">
      <c r="A35" s="20"/>
      <c r="B35" s="29"/>
      <c r="C35" s="29"/>
      <c r="D35" s="29"/>
      <c r="E35" s="29"/>
      <c r="F35" s="84"/>
      <c r="G35" s="84"/>
      <c r="H35" s="95"/>
    </row>
    <row r="36" spans="1:8" ht="15" hidden="1">
      <c r="A36" s="20"/>
      <c r="B36" s="29"/>
      <c r="C36" s="29"/>
      <c r="D36" s="29"/>
      <c r="E36" s="29"/>
      <c r="F36" s="84"/>
      <c r="G36" s="84"/>
      <c r="H36" s="95"/>
    </row>
    <row r="37" spans="1:8" ht="15" hidden="1">
      <c r="A37" s="20"/>
      <c r="B37" s="29"/>
      <c r="C37" s="29"/>
      <c r="D37" s="29"/>
      <c r="E37" s="29"/>
      <c r="F37" s="84"/>
      <c r="G37" s="84"/>
      <c r="H37" s="95"/>
    </row>
    <row r="38" spans="1:8" ht="32.25" customHeight="1">
      <c r="A38" s="86" t="s">
        <v>43</v>
      </c>
      <c r="B38" s="28" t="s">
        <v>57</v>
      </c>
      <c r="C38" s="29"/>
      <c r="D38" s="29"/>
      <c r="E38" s="29"/>
      <c r="F38" s="83">
        <v>290</v>
      </c>
      <c r="G38" s="83">
        <v>202.6</v>
      </c>
      <c r="H38" s="93">
        <f>G38/F38</f>
        <v>0.6986206896551724</v>
      </c>
    </row>
    <row r="39" spans="1:10" ht="57">
      <c r="A39" s="15" t="s">
        <v>80</v>
      </c>
      <c r="B39" s="54" t="s">
        <v>57</v>
      </c>
      <c r="C39" s="28" t="s">
        <v>79</v>
      </c>
      <c r="D39" s="28"/>
      <c r="E39" s="28"/>
      <c r="F39" s="84">
        <v>290</v>
      </c>
      <c r="G39" s="83">
        <v>202.6</v>
      </c>
      <c r="H39" s="93">
        <f>G39/F39</f>
        <v>0.6986206896551724</v>
      </c>
      <c r="J39" s="87"/>
    </row>
    <row r="40" spans="1:8" ht="15" hidden="1">
      <c r="A40" s="14"/>
      <c r="B40" s="50"/>
      <c r="C40" s="57"/>
      <c r="D40" s="36"/>
      <c r="E40" s="50"/>
      <c r="F40" s="84"/>
      <c r="G40" s="84"/>
      <c r="H40" s="95"/>
    </row>
    <row r="41" spans="1:8" ht="15" hidden="1">
      <c r="A41" s="14"/>
      <c r="B41" s="50"/>
      <c r="C41" s="57"/>
      <c r="D41" s="36"/>
      <c r="E41" s="50"/>
      <c r="F41" s="84"/>
      <c r="G41" s="84"/>
      <c r="H41" s="95"/>
    </row>
    <row r="42" spans="1:8" ht="15.75">
      <c r="A42" s="59" t="s">
        <v>44</v>
      </c>
      <c r="B42" s="26" t="s">
        <v>59</v>
      </c>
      <c r="C42" s="27"/>
      <c r="D42" s="61"/>
      <c r="E42" s="27"/>
      <c r="F42" s="82">
        <f>SUM(F46:F53)</f>
        <v>4449.3</v>
      </c>
      <c r="G42" s="82">
        <f>SUM(G46:G53)</f>
        <v>4114.6</v>
      </c>
      <c r="H42" s="94">
        <f>G42/F42</f>
        <v>0.9247746836581036</v>
      </c>
    </row>
    <row r="43" spans="1:8" ht="14.25" hidden="1">
      <c r="A43" s="19" t="s">
        <v>45</v>
      </c>
      <c r="B43" s="28" t="s">
        <v>59</v>
      </c>
      <c r="C43" s="28" t="s">
        <v>62</v>
      </c>
      <c r="D43" s="28"/>
      <c r="E43" s="28"/>
      <c r="F43" s="83"/>
      <c r="G43" s="83"/>
      <c r="H43" s="93"/>
    </row>
    <row r="44" spans="1:8" ht="15" hidden="1">
      <c r="A44" s="20" t="s">
        <v>46</v>
      </c>
      <c r="B44" s="29" t="s">
        <v>59</v>
      </c>
      <c r="C44" s="29" t="s">
        <v>62</v>
      </c>
      <c r="D44" s="29">
        <v>3030000</v>
      </c>
      <c r="E44" s="29"/>
      <c r="F44" s="84"/>
      <c r="G44" s="84"/>
      <c r="H44" s="95"/>
    </row>
    <row r="45" spans="1:8" ht="30" hidden="1">
      <c r="A45" s="51" t="s">
        <v>47</v>
      </c>
      <c r="B45" s="29" t="s">
        <v>59</v>
      </c>
      <c r="C45" s="29" t="s">
        <v>62</v>
      </c>
      <c r="D45" s="29">
        <v>3030200</v>
      </c>
      <c r="E45" s="29" t="s">
        <v>63</v>
      </c>
      <c r="F45" s="84"/>
      <c r="G45" s="84"/>
      <c r="H45" s="95"/>
    </row>
    <row r="46" spans="1:8" s="56" customFormat="1" ht="15">
      <c r="A46" s="45" t="s">
        <v>103</v>
      </c>
      <c r="B46" s="62" t="s">
        <v>59</v>
      </c>
      <c r="C46" s="60" t="s">
        <v>56</v>
      </c>
      <c r="D46" s="60"/>
      <c r="E46" s="60"/>
      <c r="F46" s="84">
        <v>150</v>
      </c>
      <c r="G46" s="83">
        <v>150</v>
      </c>
      <c r="H46" s="93">
        <f>G46/F46</f>
        <v>1</v>
      </c>
    </row>
    <row r="47" spans="1:8" s="56" customFormat="1" ht="15" hidden="1">
      <c r="A47" s="14"/>
      <c r="B47" s="50"/>
      <c r="C47" s="29"/>
      <c r="D47" s="36"/>
      <c r="E47" s="28"/>
      <c r="F47" s="85"/>
      <c r="G47" s="84"/>
      <c r="H47" s="95"/>
    </row>
    <row r="48" spans="1:8" s="56" customFormat="1" ht="15" hidden="1">
      <c r="A48" s="70"/>
      <c r="B48" s="58"/>
      <c r="C48" s="58"/>
      <c r="D48" s="36"/>
      <c r="E48" s="64"/>
      <c r="F48" s="85"/>
      <c r="G48" s="84"/>
      <c r="H48" s="95"/>
    </row>
    <row r="49" spans="1:8" s="56" customFormat="1" ht="15" hidden="1">
      <c r="A49" s="49"/>
      <c r="B49" s="29"/>
      <c r="C49" s="29"/>
      <c r="D49" s="36"/>
      <c r="E49" s="64"/>
      <c r="F49" s="85"/>
      <c r="G49" s="84"/>
      <c r="H49" s="95"/>
    </row>
    <row r="50" spans="1:8" s="56" customFormat="1" ht="15" hidden="1">
      <c r="A50" s="49"/>
      <c r="B50" s="29"/>
      <c r="C50" s="29"/>
      <c r="D50" s="36"/>
      <c r="E50" s="64"/>
      <c r="F50" s="85"/>
      <c r="G50" s="84"/>
      <c r="H50" s="95"/>
    </row>
    <row r="51" spans="1:8" s="56" customFormat="1" ht="15" hidden="1">
      <c r="A51" s="14"/>
      <c r="B51" s="29"/>
      <c r="C51" s="29"/>
      <c r="D51" s="36"/>
      <c r="E51" s="28"/>
      <c r="F51" s="85"/>
      <c r="G51" s="84"/>
      <c r="H51" s="95"/>
    </row>
    <row r="52" spans="1:8" s="55" customFormat="1" ht="15" hidden="1">
      <c r="A52" s="49"/>
      <c r="B52" s="58"/>
      <c r="C52" s="58"/>
      <c r="D52" s="64"/>
      <c r="E52" s="64"/>
      <c r="F52" s="85"/>
      <c r="G52" s="84"/>
      <c r="H52" s="95"/>
    </row>
    <row r="53" spans="1:8" s="56" customFormat="1" ht="28.5">
      <c r="A53" s="15" t="s">
        <v>82</v>
      </c>
      <c r="B53" s="28" t="s">
        <v>59</v>
      </c>
      <c r="C53" s="28" t="s">
        <v>83</v>
      </c>
      <c r="D53" s="35"/>
      <c r="E53" s="35"/>
      <c r="F53" s="85">
        <v>4299.3</v>
      </c>
      <c r="G53" s="83">
        <v>3964.6</v>
      </c>
      <c r="H53" s="93">
        <f>G53/F53</f>
        <v>0.922150117460982</v>
      </c>
    </row>
    <row r="54" spans="1:8" s="55" customFormat="1" ht="15" hidden="1">
      <c r="A54" s="14"/>
      <c r="B54" s="29"/>
      <c r="C54" s="29"/>
      <c r="D54" s="29"/>
      <c r="E54" s="36"/>
      <c r="F54" s="85"/>
      <c r="G54" s="84"/>
      <c r="H54" s="95"/>
    </row>
    <row r="55" spans="1:8" s="55" customFormat="1" ht="15" hidden="1">
      <c r="A55" s="14"/>
      <c r="B55" s="29"/>
      <c r="C55" s="29"/>
      <c r="D55" s="29"/>
      <c r="E55" s="29"/>
      <c r="F55" s="85"/>
      <c r="G55" s="84"/>
      <c r="H55" s="95"/>
    </row>
    <row r="56" spans="1:8" s="55" customFormat="1" ht="15" hidden="1">
      <c r="A56" s="47"/>
      <c r="B56" s="29"/>
      <c r="C56" s="29"/>
      <c r="D56" s="36"/>
      <c r="E56" s="69"/>
      <c r="F56" s="85"/>
      <c r="G56" s="84"/>
      <c r="H56" s="95"/>
    </row>
    <row r="57" spans="1:8" s="55" customFormat="1" ht="15" hidden="1">
      <c r="A57" s="14"/>
      <c r="B57" s="29"/>
      <c r="C57" s="29"/>
      <c r="D57" s="36"/>
      <c r="E57" s="69"/>
      <c r="F57" s="85"/>
      <c r="G57" s="84"/>
      <c r="H57" s="95"/>
    </row>
    <row r="58" spans="1:8" ht="16.5" customHeight="1">
      <c r="A58" s="59" t="s">
        <v>48</v>
      </c>
      <c r="B58" s="63" t="s">
        <v>64</v>
      </c>
      <c r="C58" s="61"/>
      <c r="D58" s="61"/>
      <c r="E58" s="61"/>
      <c r="F58" s="82">
        <f>SUM(F59:F69)</f>
        <v>36339.100000000006</v>
      </c>
      <c r="G58" s="82">
        <f>G59+G62+G69</f>
        <v>32600.2</v>
      </c>
      <c r="H58" s="94">
        <f>G58/F58</f>
        <v>0.8971108255295259</v>
      </c>
    </row>
    <row r="59" spans="1:8" ht="15.75">
      <c r="A59" s="21" t="s">
        <v>49</v>
      </c>
      <c r="B59" s="28" t="s">
        <v>64</v>
      </c>
      <c r="C59" s="28" t="s">
        <v>55</v>
      </c>
      <c r="D59" s="28"/>
      <c r="E59" s="28"/>
      <c r="F59" s="84">
        <v>10121.6</v>
      </c>
      <c r="G59" s="83">
        <v>9523.3</v>
      </c>
      <c r="H59" s="93">
        <f>G59/F59</f>
        <v>0.9408887922858045</v>
      </c>
    </row>
    <row r="60" spans="1:8" ht="15" hidden="1">
      <c r="A60" s="52"/>
      <c r="B60" s="29"/>
      <c r="C60" s="29"/>
      <c r="D60" s="29"/>
      <c r="E60" s="29"/>
      <c r="F60" s="84"/>
      <c r="G60" s="84"/>
      <c r="H60" s="95"/>
    </row>
    <row r="61" spans="1:8" ht="15" hidden="1">
      <c r="A61" s="51"/>
      <c r="B61" s="29"/>
      <c r="C61" s="29"/>
      <c r="D61" s="29"/>
      <c r="E61" s="29"/>
      <c r="F61" s="84"/>
      <c r="G61" s="84"/>
      <c r="H61" s="95"/>
    </row>
    <row r="62" spans="1:9" ht="15.75" thickBot="1">
      <c r="A62" s="15" t="s">
        <v>84</v>
      </c>
      <c r="B62" s="28" t="s">
        <v>64</v>
      </c>
      <c r="C62" s="28" t="s">
        <v>56</v>
      </c>
      <c r="D62" s="106"/>
      <c r="E62" s="29"/>
      <c r="F62" s="84">
        <v>14675.8</v>
      </c>
      <c r="G62" s="83">
        <v>14510.2</v>
      </c>
      <c r="H62" s="93">
        <f>G62/F62</f>
        <v>0.9887161176903475</v>
      </c>
      <c r="I62" s="87"/>
    </row>
    <row r="63" spans="1:8" ht="15" hidden="1">
      <c r="A63" s="49"/>
      <c r="B63" s="29"/>
      <c r="C63" s="29"/>
      <c r="D63" s="105"/>
      <c r="E63" s="50"/>
      <c r="F63" s="84"/>
      <c r="G63" s="84"/>
      <c r="H63" s="95"/>
    </row>
    <row r="64" spans="1:8" ht="15" hidden="1">
      <c r="A64" s="14"/>
      <c r="B64" s="50"/>
      <c r="C64" s="57"/>
      <c r="D64" s="58"/>
      <c r="E64" s="50"/>
      <c r="F64" s="84"/>
      <c r="G64" s="84"/>
      <c r="H64" s="95"/>
    </row>
    <row r="65" spans="1:8" ht="15" hidden="1">
      <c r="A65" s="47"/>
      <c r="B65" s="50"/>
      <c r="C65" s="57"/>
      <c r="D65" s="58"/>
      <c r="E65" s="50"/>
      <c r="F65" s="84"/>
      <c r="G65" s="84"/>
      <c r="H65" s="95"/>
    </row>
    <row r="66" spans="1:8" ht="15" hidden="1">
      <c r="A66" s="71"/>
      <c r="B66" s="50"/>
      <c r="C66" s="57"/>
      <c r="D66" s="29"/>
      <c r="E66" s="50"/>
      <c r="F66" s="84"/>
      <c r="G66" s="84"/>
      <c r="H66" s="95"/>
    </row>
    <row r="67" spans="1:8" ht="30" hidden="1">
      <c r="A67" s="14" t="s">
        <v>85</v>
      </c>
      <c r="B67" s="50" t="s">
        <v>64</v>
      </c>
      <c r="C67" s="57" t="s">
        <v>56</v>
      </c>
      <c r="D67" s="36">
        <v>3510500</v>
      </c>
      <c r="E67" s="50"/>
      <c r="F67" s="84"/>
      <c r="G67" s="84"/>
      <c r="H67" s="95"/>
    </row>
    <row r="68" spans="1:8" ht="30" hidden="1">
      <c r="A68" s="14" t="s">
        <v>34</v>
      </c>
      <c r="B68" s="50" t="s">
        <v>64</v>
      </c>
      <c r="C68" s="57" t="s">
        <v>56</v>
      </c>
      <c r="D68" s="36">
        <v>3510500</v>
      </c>
      <c r="E68" s="50" t="s">
        <v>81</v>
      </c>
      <c r="F68" s="84"/>
      <c r="G68" s="84"/>
      <c r="H68" s="95"/>
    </row>
    <row r="69" spans="1:9" ht="15.75">
      <c r="A69" s="65" t="s">
        <v>50</v>
      </c>
      <c r="B69" s="28" t="s">
        <v>64</v>
      </c>
      <c r="C69" s="28" t="s">
        <v>57</v>
      </c>
      <c r="D69" s="66"/>
      <c r="E69" s="28"/>
      <c r="F69" s="84">
        <v>11541.7</v>
      </c>
      <c r="G69" s="83">
        <v>8566.7</v>
      </c>
      <c r="H69" s="93">
        <f>G69/F69</f>
        <v>0.7422390115840821</v>
      </c>
      <c r="I69" s="87"/>
    </row>
    <row r="70" spans="1:8" ht="15" hidden="1">
      <c r="A70" s="20"/>
      <c r="B70" s="29"/>
      <c r="C70" s="29"/>
      <c r="D70" s="29"/>
      <c r="E70" s="29"/>
      <c r="F70" s="84"/>
      <c r="G70" s="84"/>
      <c r="H70" s="95"/>
    </row>
    <row r="71" spans="1:8" ht="60.75" customHeight="1" hidden="1">
      <c r="A71" s="51"/>
      <c r="B71" s="29"/>
      <c r="C71" s="29"/>
      <c r="D71" s="29"/>
      <c r="E71" s="29"/>
      <c r="F71" s="84"/>
      <c r="G71" s="84"/>
      <c r="H71" s="95"/>
    </row>
    <row r="72" spans="1:8" ht="15" hidden="1">
      <c r="A72" s="49"/>
      <c r="B72" s="50"/>
      <c r="C72" s="29"/>
      <c r="D72" s="29"/>
      <c r="E72" s="29"/>
      <c r="F72" s="84"/>
      <c r="G72" s="84"/>
      <c r="H72" s="95"/>
    </row>
    <row r="73" spans="1:8" ht="15" hidden="1">
      <c r="A73" s="14"/>
      <c r="B73" s="50"/>
      <c r="C73" s="29"/>
      <c r="D73" s="29"/>
      <c r="E73" s="29"/>
      <c r="F73" s="84"/>
      <c r="G73" s="84"/>
      <c r="H73" s="95"/>
    </row>
    <row r="74" spans="1:8" ht="30.75" customHeight="1" hidden="1">
      <c r="A74" s="52"/>
      <c r="B74" s="29"/>
      <c r="C74" s="29"/>
      <c r="D74" s="29"/>
      <c r="E74" s="29"/>
      <c r="F74" s="84"/>
      <c r="G74" s="84"/>
      <c r="H74" s="95"/>
    </row>
    <row r="75" spans="1:8" ht="30.75" customHeight="1" hidden="1">
      <c r="A75" s="75"/>
      <c r="B75" s="29"/>
      <c r="C75" s="29"/>
      <c r="D75" s="29"/>
      <c r="E75" s="29"/>
      <c r="F75" s="84"/>
      <c r="G75" s="84"/>
      <c r="H75" s="95"/>
    </row>
    <row r="76" spans="1:8" s="78" customFormat="1" ht="18" customHeight="1">
      <c r="A76" s="88" t="s">
        <v>104</v>
      </c>
      <c r="B76" s="54" t="s">
        <v>65</v>
      </c>
      <c r="C76" s="28"/>
      <c r="D76" s="66"/>
      <c r="E76" s="66"/>
      <c r="F76" s="83">
        <f>F77</f>
        <v>558</v>
      </c>
      <c r="G76" s="83">
        <v>408.3</v>
      </c>
      <c r="H76" s="93">
        <f>G76/F76</f>
        <v>0.7317204301075269</v>
      </c>
    </row>
    <row r="77" spans="1:8" s="56" customFormat="1" ht="24.75" customHeight="1">
      <c r="A77" s="49" t="s">
        <v>105</v>
      </c>
      <c r="B77" s="54" t="s">
        <v>65</v>
      </c>
      <c r="C77" s="28" t="s">
        <v>65</v>
      </c>
      <c r="D77" s="77"/>
      <c r="E77" s="66"/>
      <c r="F77" s="84">
        <v>558</v>
      </c>
      <c r="G77" s="83">
        <v>408.3</v>
      </c>
      <c r="H77" s="93">
        <f>G77/F77</f>
        <v>0.7317204301075269</v>
      </c>
    </row>
    <row r="78" spans="1:8" ht="15.75">
      <c r="A78" s="9" t="s">
        <v>116</v>
      </c>
      <c r="B78" s="54" t="s">
        <v>118</v>
      </c>
      <c r="C78" s="57"/>
      <c r="D78" s="36"/>
      <c r="E78" s="90"/>
      <c r="F78" s="83">
        <f>F79</f>
        <v>2226.2</v>
      </c>
      <c r="G78" s="83">
        <f>G79</f>
        <v>2184.1</v>
      </c>
      <c r="H78" s="93">
        <f>G78/F78</f>
        <v>0.9810888509567874</v>
      </c>
    </row>
    <row r="79" spans="1:8" ht="15">
      <c r="A79" s="14" t="s">
        <v>117</v>
      </c>
      <c r="B79" s="54" t="s">
        <v>62</v>
      </c>
      <c r="C79" s="89" t="s">
        <v>55</v>
      </c>
      <c r="D79" s="36"/>
      <c r="E79" s="90"/>
      <c r="F79" s="84">
        <v>2226.2</v>
      </c>
      <c r="G79" s="83">
        <v>2184.1</v>
      </c>
      <c r="H79" s="93">
        <f>G79/F79</f>
        <v>0.9810888509567874</v>
      </c>
    </row>
    <row r="80" spans="1:8" ht="30.75" customHeight="1" hidden="1">
      <c r="A80" s="14"/>
      <c r="B80" s="50"/>
      <c r="C80" s="57"/>
      <c r="D80" s="36"/>
      <c r="E80" s="76"/>
      <c r="F80" s="84"/>
      <c r="G80" s="84"/>
      <c r="H80" s="95"/>
    </row>
    <row r="81" spans="1:8" ht="30" customHeight="1" hidden="1">
      <c r="A81" s="47"/>
      <c r="B81" s="50"/>
      <c r="C81" s="57"/>
      <c r="D81" s="69"/>
      <c r="E81" s="76"/>
      <c r="F81" s="84"/>
      <c r="G81" s="84"/>
      <c r="H81" s="95"/>
    </row>
    <row r="82" spans="1:8" ht="15.75">
      <c r="A82" s="59" t="s">
        <v>51</v>
      </c>
      <c r="B82" s="26">
        <v>10</v>
      </c>
      <c r="C82" s="27"/>
      <c r="D82" s="61"/>
      <c r="E82" s="61"/>
      <c r="F82" s="82">
        <f>F83+F86</f>
        <v>1198.4</v>
      </c>
      <c r="G82" s="82">
        <f>SUM(G83:G86)</f>
        <v>887.5</v>
      </c>
      <c r="H82" s="94">
        <f>G82/F82</f>
        <v>0.7405707610146862</v>
      </c>
    </row>
    <row r="83" spans="1:8" ht="15">
      <c r="A83" s="19" t="s">
        <v>52</v>
      </c>
      <c r="B83" s="28">
        <v>10</v>
      </c>
      <c r="C83" s="28" t="s">
        <v>55</v>
      </c>
      <c r="D83" s="28"/>
      <c r="E83" s="28"/>
      <c r="F83" s="84">
        <v>257.4</v>
      </c>
      <c r="G83" s="84">
        <v>240.1</v>
      </c>
      <c r="H83" s="93">
        <f>G83/F83</f>
        <v>0.9327894327894328</v>
      </c>
    </row>
    <row r="84" spans="1:8" ht="15" hidden="1">
      <c r="A84" s="20"/>
      <c r="B84" s="29"/>
      <c r="C84" s="29"/>
      <c r="D84" s="29"/>
      <c r="E84" s="29"/>
      <c r="F84" s="84"/>
      <c r="G84" s="84"/>
      <c r="H84" s="95"/>
    </row>
    <row r="85" spans="1:8" ht="15" hidden="1">
      <c r="A85" s="20"/>
      <c r="B85" s="29"/>
      <c r="C85" s="29"/>
      <c r="D85" s="29"/>
      <c r="E85" s="29"/>
      <c r="F85" s="84"/>
      <c r="G85" s="84"/>
      <c r="H85" s="95"/>
    </row>
    <row r="86" spans="1:8" ht="16.5" customHeight="1">
      <c r="A86" s="19" t="s">
        <v>53</v>
      </c>
      <c r="B86" s="28">
        <v>10</v>
      </c>
      <c r="C86" s="28" t="s">
        <v>57</v>
      </c>
      <c r="D86" s="28"/>
      <c r="E86" s="28"/>
      <c r="F86" s="84">
        <v>941</v>
      </c>
      <c r="G86" s="84">
        <v>647.4</v>
      </c>
      <c r="H86" s="93">
        <f>G86/F86</f>
        <v>0.6879914984059511</v>
      </c>
    </row>
    <row r="87" spans="1:8" ht="15" hidden="1">
      <c r="A87" s="51"/>
      <c r="B87" s="29"/>
      <c r="C87" s="29"/>
      <c r="D87" s="29"/>
      <c r="E87" s="29"/>
      <c r="F87" s="84"/>
      <c r="G87" s="84"/>
      <c r="H87" s="95"/>
    </row>
    <row r="88" spans="1:8" ht="15" hidden="1">
      <c r="A88" s="20"/>
      <c r="B88" s="50"/>
      <c r="C88" s="29"/>
      <c r="D88" s="29"/>
      <c r="E88" s="29"/>
      <c r="F88" s="84"/>
      <c r="G88" s="84"/>
      <c r="H88" s="95"/>
    </row>
    <row r="89" spans="1:8" ht="15" hidden="1">
      <c r="A89" s="52"/>
      <c r="B89" s="29"/>
      <c r="C89" s="29"/>
      <c r="D89" s="29"/>
      <c r="E89" s="29"/>
      <c r="F89" s="84"/>
      <c r="G89" s="84"/>
      <c r="H89" s="95"/>
    </row>
    <row r="90" spans="1:8" ht="15" hidden="1">
      <c r="A90" s="20"/>
      <c r="B90" s="29"/>
      <c r="C90" s="29"/>
      <c r="D90" s="29"/>
      <c r="E90" s="29"/>
      <c r="F90" s="84"/>
      <c r="G90" s="84"/>
      <c r="H90" s="95"/>
    </row>
    <row r="91" spans="1:8" ht="15" hidden="1">
      <c r="A91" s="72"/>
      <c r="B91" s="50"/>
      <c r="C91" s="29"/>
      <c r="D91" s="29"/>
      <c r="E91" s="29"/>
      <c r="F91" s="84"/>
      <c r="G91" s="84"/>
      <c r="H91" s="95"/>
    </row>
    <row r="92" spans="1:8" ht="15" hidden="1">
      <c r="A92" s="20"/>
      <c r="B92" s="50"/>
      <c r="C92" s="29"/>
      <c r="D92" s="29"/>
      <c r="E92" s="29"/>
      <c r="F92" s="84"/>
      <c r="G92" s="84"/>
      <c r="H92" s="95"/>
    </row>
    <row r="93" spans="1:8" ht="15" hidden="1">
      <c r="A93" s="19"/>
      <c r="B93" s="28"/>
      <c r="C93" s="28"/>
      <c r="D93" s="28"/>
      <c r="E93" s="28"/>
      <c r="F93" s="84"/>
      <c r="G93" s="83"/>
      <c r="H93" s="93"/>
    </row>
    <row r="94" spans="1:8" ht="15" hidden="1">
      <c r="A94" s="20"/>
      <c r="B94" s="50"/>
      <c r="C94" s="29"/>
      <c r="D94" s="29"/>
      <c r="E94" s="29"/>
      <c r="F94" s="84"/>
      <c r="G94" s="84"/>
      <c r="H94" s="95"/>
    </row>
    <row r="95" spans="1:8" ht="15" hidden="1">
      <c r="A95" s="20"/>
      <c r="B95" s="50"/>
      <c r="C95" s="29"/>
      <c r="D95" s="29"/>
      <c r="E95" s="29"/>
      <c r="F95" s="84"/>
      <c r="G95" s="84"/>
      <c r="H95" s="95"/>
    </row>
    <row r="96" spans="1:8" ht="15" hidden="1">
      <c r="A96" s="20"/>
      <c r="B96" s="50"/>
      <c r="C96" s="29"/>
      <c r="D96" s="29"/>
      <c r="E96" s="29"/>
      <c r="F96" s="84"/>
      <c r="G96" s="84"/>
      <c r="H96" s="95"/>
    </row>
    <row r="97" spans="1:8" ht="15.75" hidden="1">
      <c r="A97" s="59"/>
      <c r="B97" s="26"/>
      <c r="C97" s="27"/>
      <c r="D97" s="61"/>
      <c r="E97" s="61"/>
      <c r="F97" s="97"/>
      <c r="G97" s="82"/>
      <c r="H97" s="94"/>
    </row>
    <row r="98" spans="1:8" ht="15" hidden="1">
      <c r="A98" s="73"/>
      <c r="B98" s="28"/>
      <c r="C98" s="28"/>
      <c r="D98" s="28"/>
      <c r="E98" s="28"/>
      <c r="F98" s="84"/>
      <c r="G98" s="83"/>
      <c r="H98" s="93"/>
    </row>
    <row r="99" spans="1:8" ht="15" hidden="1">
      <c r="A99" s="14"/>
      <c r="B99" s="50"/>
      <c r="C99" s="29"/>
      <c r="D99" s="29"/>
      <c r="E99" s="29"/>
      <c r="F99" s="84"/>
      <c r="G99" s="84"/>
      <c r="H99" s="30"/>
    </row>
    <row r="100" spans="1:8" ht="15" hidden="1">
      <c r="A100" s="14"/>
      <c r="B100" s="50"/>
      <c r="C100" s="29"/>
      <c r="D100" s="29"/>
      <c r="E100" s="29"/>
      <c r="F100" s="84"/>
      <c r="G100" s="84"/>
      <c r="H100" s="30"/>
    </row>
    <row r="101" spans="1:8" ht="15" hidden="1">
      <c r="A101" s="14"/>
      <c r="B101" s="50"/>
      <c r="C101" s="29"/>
      <c r="D101" s="29"/>
      <c r="E101" s="29"/>
      <c r="F101" s="84"/>
      <c r="G101" s="84"/>
      <c r="H101" s="30"/>
    </row>
    <row r="102" spans="1:8" ht="15" hidden="1">
      <c r="A102" s="14"/>
      <c r="B102" s="50"/>
      <c r="C102" s="29"/>
      <c r="D102" s="29"/>
      <c r="E102" s="29"/>
      <c r="F102" s="84"/>
      <c r="G102" s="84"/>
      <c r="H102" s="30"/>
    </row>
    <row r="103" spans="1:8" ht="15" hidden="1">
      <c r="A103" s="14"/>
      <c r="B103" s="50"/>
      <c r="C103" s="29"/>
      <c r="D103" s="29"/>
      <c r="E103" s="29"/>
      <c r="F103" s="84"/>
      <c r="G103" s="84"/>
      <c r="H103" s="30"/>
    </row>
    <row r="104" spans="1:8" ht="15" hidden="1">
      <c r="A104" s="14"/>
      <c r="B104" s="50"/>
      <c r="C104" s="29"/>
      <c r="D104" s="29"/>
      <c r="E104" s="29"/>
      <c r="F104" s="84"/>
      <c r="G104" s="84"/>
      <c r="H104" s="30"/>
    </row>
    <row r="105" spans="1:8" ht="15" hidden="1">
      <c r="A105" s="14"/>
      <c r="B105" s="50"/>
      <c r="C105" s="29"/>
      <c r="D105" s="29"/>
      <c r="E105" s="29"/>
      <c r="F105" s="84"/>
      <c r="G105" s="84"/>
      <c r="H105" s="30"/>
    </row>
    <row r="106" spans="1:8" ht="15" hidden="1">
      <c r="A106" s="14"/>
      <c r="B106" s="50"/>
      <c r="C106" s="29"/>
      <c r="D106" s="29"/>
      <c r="E106" s="29"/>
      <c r="F106" s="84"/>
      <c r="G106" s="84"/>
      <c r="H106" s="30"/>
    </row>
    <row r="107" spans="1:8" ht="15" hidden="1">
      <c r="A107" s="14"/>
      <c r="B107" s="50"/>
      <c r="C107" s="29"/>
      <c r="D107" s="29"/>
      <c r="E107" s="29"/>
      <c r="F107" s="84"/>
      <c r="G107" s="84"/>
      <c r="H107" s="30"/>
    </row>
    <row r="108" spans="1:8" ht="15" hidden="1">
      <c r="A108" s="14"/>
      <c r="B108" s="50"/>
      <c r="C108" s="29"/>
      <c r="D108" s="29"/>
      <c r="E108" s="29"/>
      <c r="F108" s="84"/>
      <c r="G108" s="84"/>
      <c r="H108" s="30"/>
    </row>
    <row r="109" spans="1:8" ht="15" hidden="1">
      <c r="A109" s="14"/>
      <c r="B109" s="50"/>
      <c r="C109" s="29"/>
      <c r="D109" s="29"/>
      <c r="E109" s="29"/>
      <c r="F109" s="84"/>
      <c r="G109" s="84"/>
      <c r="H109" s="30"/>
    </row>
    <row r="110" spans="1:8" ht="15" hidden="1">
      <c r="A110" s="14"/>
      <c r="B110" s="50"/>
      <c r="C110" s="29"/>
      <c r="D110" s="29"/>
      <c r="E110" s="29"/>
      <c r="F110" s="84"/>
      <c r="G110" s="84"/>
      <c r="H110" s="30"/>
    </row>
    <row r="111" spans="1:8" ht="15" hidden="1">
      <c r="A111" s="14"/>
      <c r="B111" s="50"/>
      <c r="C111" s="29"/>
      <c r="D111" s="29"/>
      <c r="E111" s="29"/>
      <c r="F111" s="84"/>
      <c r="G111" s="84"/>
      <c r="H111" s="30"/>
    </row>
    <row r="112" spans="1:8" ht="15" hidden="1">
      <c r="A112" s="14"/>
      <c r="B112" s="50"/>
      <c r="C112" s="29"/>
      <c r="D112" s="29"/>
      <c r="E112" s="29"/>
      <c r="F112" s="84"/>
      <c r="G112" s="84"/>
      <c r="H112" s="30"/>
    </row>
    <row r="113" spans="1:8" ht="15" hidden="1">
      <c r="A113" s="14"/>
      <c r="B113" s="50"/>
      <c r="C113" s="29"/>
      <c r="D113" s="29"/>
      <c r="E113" s="29"/>
      <c r="F113" s="84"/>
      <c r="G113" s="84"/>
      <c r="H113" s="30"/>
    </row>
    <row r="114" spans="1:8" ht="15" hidden="1">
      <c r="A114" s="14"/>
      <c r="B114" s="50"/>
      <c r="C114" s="29"/>
      <c r="D114" s="29"/>
      <c r="E114" s="29"/>
      <c r="F114" s="84"/>
      <c r="G114" s="84"/>
      <c r="H114" s="30"/>
    </row>
    <row r="115" spans="1:8" ht="15" hidden="1">
      <c r="A115" s="14"/>
      <c r="B115" s="50"/>
      <c r="C115" s="29"/>
      <c r="D115" s="29"/>
      <c r="E115" s="29"/>
      <c r="F115" s="84"/>
      <c r="G115" s="84"/>
      <c r="H115" s="30"/>
    </row>
    <row r="116" spans="1:8" ht="15" hidden="1">
      <c r="A116" s="14"/>
      <c r="B116" s="50"/>
      <c r="C116" s="29"/>
      <c r="D116" s="29"/>
      <c r="E116" s="29"/>
      <c r="F116" s="84"/>
      <c r="G116" s="84"/>
      <c r="H116" s="30"/>
    </row>
    <row r="117" spans="1:8" ht="15" hidden="1">
      <c r="A117" s="14"/>
      <c r="B117" s="50"/>
      <c r="C117" s="29"/>
      <c r="D117" s="29"/>
      <c r="E117" s="29"/>
      <c r="F117" s="84"/>
      <c r="G117" s="84"/>
      <c r="H117" s="30"/>
    </row>
    <row r="118" spans="1:8" ht="15" hidden="1">
      <c r="A118" s="14"/>
      <c r="B118" s="50"/>
      <c r="C118" s="29"/>
      <c r="D118" s="29"/>
      <c r="E118" s="29"/>
      <c r="F118" s="84"/>
      <c r="G118" s="84"/>
      <c r="H118" s="30"/>
    </row>
    <row r="119" spans="1:8" ht="15" hidden="1">
      <c r="A119" s="14"/>
      <c r="B119" s="50"/>
      <c r="C119" s="29"/>
      <c r="D119" s="29"/>
      <c r="E119" s="29"/>
      <c r="F119" s="84"/>
      <c r="G119" s="84"/>
      <c r="H119" s="30"/>
    </row>
    <row r="120" spans="1:8" ht="15" hidden="1">
      <c r="A120" s="14"/>
      <c r="B120" s="50"/>
      <c r="C120" s="29"/>
      <c r="D120" s="29"/>
      <c r="E120" s="29"/>
      <c r="F120" s="84"/>
      <c r="G120" s="84"/>
      <c r="H120" s="30"/>
    </row>
    <row r="121" spans="1:8" ht="31.5">
      <c r="A121" s="9" t="s">
        <v>106</v>
      </c>
      <c r="B121" s="54" t="s">
        <v>94</v>
      </c>
      <c r="C121" s="57"/>
      <c r="D121" s="36"/>
      <c r="E121" s="90"/>
      <c r="F121" s="83">
        <v>523</v>
      </c>
      <c r="G121" s="83">
        <v>480.8</v>
      </c>
      <c r="H121" s="93">
        <f>G121/F121</f>
        <v>0.9193116634799235</v>
      </c>
    </row>
    <row r="122" spans="1:8" ht="15">
      <c r="A122" s="14" t="s">
        <v>126</v>
      </c>
      <c r="B122" s="54" t="s">
        <v>94</v>
      </c>
      <c r="C122" s="89" t="s">
        <v>64</v>
      </c>
      <c r="D122" s="36"/>
      <c r="E122" s="90"/>
      <c r="F122" s="84">
        <v>523</v>
      </c>
      <c r="G122" s="84">
        <v>480.8</v>
      </c>
      <c r="H122" s="93">
        <f>G122/F122</f>
        <v>0.9193116634799235</v>
      </c>
    </row>
    <row r="123" spans="1:8" ht="16.5">
      <c r="A123" s="22" t="s">
        <v>54</v>
      </c>
      <c r="B123" s="29"/>
      <c r="C123" s="29"/>
      <c r="D123" s="29"/>
      <c r="E123" s="29"/>
      <c r="F123" s="83">
        <f>F9+F31+F38+F42+F58+F76+F78+F82+F121</f>
        <v>72940.7</v>
      </c>
      <c r="G123" s="83">
        <f>G13+G18+G30+G31+G38+G42+G58+G76+G78+G82+G97+G121</f>
        <v>65989</v>
      </c>
      <c r="H123" s="93">
        <f>G123/F123</f>
        <v>0.9046938129192619</v>
      </c>
    </row>
    <row r="124" spans="6:7" ht="12.75">
      <c r="F124" s="92"/>
      <c r="G124" s="87"/>
    </row>
    <row r="126" ht="12.75">
      <c r="G126" s="92"/>
    </row>
    <row r="127" ht="12.75">
      <c r="G127" s="92"/>
    </row>
    <row r="128" ht="12.75">
      <c r="G128" s="92"/>
    </row>
    <row r="129" ht="12.75">
      <c r="G129" s="92"/>
    </row>
  </sheetData>
  <sheetProtection/>
  <mergeCells count="1">
    <mergeCell ref="A6:H6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4.125" style="32" customWidth="1"/>
    <col min="2" max="2" width="42.375" style="33" customWidth="1"/>
    <col min="3" max="3" width="17.625" style="33" customWidth="1"/>
    <col min="4" max="4" width="16.875" style="33" customWidth="1"/>
  </cols>
  <sheetData>
    <row r="1" ht="15.75">
      <c r="C1" s="4" t="s">
        <v>139</v>
      </c>
    </row>
    <row r="2" ht="15.75">
      <c r="C2" s="4" t="s">
        <v>135</v>
      </c>
    </row>
    <row r="3" ht="15.75">
      <c r="C3" s="4" t="s">
        <v>107</v>
      </c>
    </row>
    <row r="4" ht="15.75">
      <c r="C4" s="4" t="s">
        <v>140</v>
      </c>
    </row>
    <row r="5" ht="27" customHeight="1"/>
    <row r="6" spans="1:4" ht="32.25" customHeight="1">
      <c r="A6" s="148" t="s">
        <v>132</v>
      </c>
      <c r="B6" s="148"/>
      <c r="C6" s="148"/>
      <c r="D6" s="148"/>
    </row>
    <row r="7" spans="1:4" ht="15">
      <c r="A7" s="37"/>
      <c r="D7" s="5" t="s">
        <v>1</v>
      </c>
    </row>
    <row r="8" spans="1:4" s="34" customFormat="1" ht="31.5">
      <c r="A8" s="7" t="s">
        <v>66</v>
      </c>
      <c r="B8" s="7" t="s">
        <v>67</v>
      </c>
      <c r="C8" s="31" t="s">
        <v>113</v>
      </c>
      <c r="D8" s="23" t="s">
        <v>133</v>
      </c>
    </row>
    <row r="9" spans="1:4" ht="14.25">
      <c r="A9" s="38"/>
      <c r="B9" s="19" t="s">
        <v>119</v>
      </c>
      <c r="C9" s="35">
        <f>C10</f>
        <v>-18810.6</v>
      </c>
      <c r="D9" s="67">
        <f>доходы!D51-расходы!G123</f>
        <v>11733.300000000003</v>
      </c>
    </row>
    <row r="10" spans="1:4" ht="29.25" customHeight="1">
      <c r="A10" s="38"/>
      <c r="B10" s="19" t="s">
        <v>68</v>
      </c>
      <c r="C10" s="35">
        <f>C11</f>
        <v>-18810.6</v>
      </c>
      <c r="D10" s="67">
        <f>доходы!D51-расходы!G123</f>
        <v>11733.300000000003</v>
      </c>
    </row>
    <row r="11" spans="1:4" ht="28.5">
      <c r="A11" s="39" t="s">
        <v>69</v>
      </c>
      <c r="B11" s="15" t="s">
        <v>70</v>
      </c>
      <c r="C11" s="35">
        <v>-18810.6</v>
      </c>
      <c r="D11" s="67">
        <f>D9</f>
        <v>11733.300000000003</v>
      </c>
    </row>
    <row r="12" spans="1:4" ht="15" hidden="1">
      <c r="A12" s="38"/>
      <c r="B12" s="14"/>
      <c r="C12" s="36"/>
      <c r="D12" s="36"/>
    </row>
    <row r="13" spans="1:4" ht="15" hidden="1">
      <c r="A13" s="38"/>
      <c r="B13" s="14"/>
      <c r="C13" s="36"/>
      <c r="D13" s="36"/>
    </row>
  </sheetData>
  <sheetProtection/>
  <mergeCells count="1">
    <mergeCell ref="A6:D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Совет Депутатов</cp:lastModifiedBy>
  <cp:lastPrinted>2012-01-31T10:15:09Z</cp:lastPrinted>
  <dcterms:created xsi:type="dcterms:W3CDTF">2009-04-06T11:26:23Z</dcterms:created>
  <dcterms:modified xsi:type="dcterms:W3CDTF">2012-02-14T05:46:02Z</dcterms:modified>
  <cp:category/>
  <cp:version/>
  <cp:contentType/>
  <cp:contentStatus/>
</cp:coreProperties>
</file>